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12" yWindow="540" windowWidth="12156" windowHeight="8148"/>
  </bookViews>
  <sheets>
    <sheet name="54_Μοριοδότηση" sheetId="1" r:id="rId1"/>
  </sheets>
  <definedNames>
    <definedName name="_xlnm.Print_Area" localSheetId="0">'54_Μοριοδότηση'!$A$1:$BQ$9</definedName>
  </definedNames>
  <calcPr calcId="125725"/>
</workbook>
</file>

<file path=xl/calcChain.xml><?xml version="1.0" encoding="utf-8"?>
<calcChain xmlns="http://schemas.openxmlformats.org/spreadsheetml/2006/main">
  <c r="AK7" i="1"/>
  <c r="AK8"/>
  <c r="AK6"/>
  <c r="AK9"/>
  <c r="AK10"/>
  <c r="AK11"/>
  <c r="BB9"/>
  <c r="BB7"/>
  <c r="BB8"/>
  <c r="BB6"/>
  <c r="BJ8"/>
  <c r="BJ6"/>
  <c r="BJ9"/>
  <c r="BJ10"/>
  <c r="BJ11"/>
  <c r="BJ7"/>
  <c r="BF11" l="1"/>
  <c r="BB11"/>
  <c r="AJ11"/>
  <c r="AC11"/>
  <c r="T11"/>
  <c r="J11"/>
  <c r="BF10"/>
  <c r="BB10"/>
  <c r="AJ10"/>
  <c r="AC10"/>
  <c r="T10"/>
  <c r="J10"/>
  <c r="BF9"/>
  <c r="BA9" s="1"/>
  <c r="AZ9" s="1"/>
  <c r="AJ9"/>
  <c r="AC9"/>
  <c r="T9"/>
  <c r="J9"/>
  <c r="BF6"/>
  <c r="AJ6"/>
  <c r="AC6"/>
  <c r="T6"/>
  <c r="J6"/>
  <c r="AJ8"/>
  <c r="AC8"/>
  <c r="T8"/>
  <c r="J8"/>
  <c r="BF7"/>
  <c r="BA7" s="1"/>
  <c r="AZ7" s="1"/>
  <c r="AJ7"/>
  <c r="AC7"/>
  <c r="T7"/>
  <c r="J7"/>
  <c r="BA11" l="1"/>
  <c r="AZ11" s="1"/>
  <c r="I10"/>
  <c r="I8"/>
  <c r="BA8"/>
  <c r="AZ8" s="1"/>
  <c r="BA6"/>
  <c r="AZ6" s="1"/>
  <c r="BA10"/>
  <c r="AZ10" s="1"/>
  <c r="H10" s="1"/>
  <c r="I11"/>
  <c r="H11" s="1"/>
  <c r="I7"/>
  <c r="H7" s="1"/>
  <c r="I9"/>
  <c r="H9" s="1"/>
  <c r="I6"/>
  <c r="H8" l="1"/>
  <c r="H6"/>
</calcChain>
</file>

<file path=xl/sharedStrings.xml><?xml version="1.0" encoding="utf-8"?>
<sst xmlns="http://schemas.openxmlformats.org/spreadsheetml/2006/main" count="144" uniqueCount="144">
  <si>
    <t>α/α</t>
  </si>
  <si>
    <t>Α.Π._x000D_
ΑΙΤΗΣΗΣ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</si>
  <si>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</si>
  <si>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</si>
  <si>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</si>
  <si>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</si>
  <si>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</si>
  <si>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</si>
  <si>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</si>
  <si>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</si>
  <si>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</si>
  <si>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</si>
  <si>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</si>
  <si>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</si>
  <si>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</si>
  <si>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</si>
  <si>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</si>
  <si>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</si>
  <si>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</si>
  <si>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</si>
  <si>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</si>
  <si>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</si>
  <si>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</si>
  <si>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</si>
  <si>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</si>
  <si>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</si>
  <si>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</si>
  <si>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</si>
  <si>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</si>
  <si>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</si>
  <si>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</si>
  <si>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</si>
  <si>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</si>
  <si>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</si>
  <si>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</si>
  <si>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</si>
  <si>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</si>
  <si>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</si>
  <si>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</si>
  <si>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</si>
  <si>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</si>
  <si>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</si>
  <si>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</si>
  <si>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</si>
  <si>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</si>
  <si>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</si>
  <si>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</si>
  <si>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</si>
  <si>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</si>
  <si>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</si>
  <si>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</si>
  <si>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</si>
  <si>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</si>
  <si>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</si>
  <si>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</si>
  <si>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</si>
  <si>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</si>
  <si>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</si>
  <si>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</si>
  <si>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</si>
  <si>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</si>
  <si>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</si>
  <si>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</si>
  <si>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</si>
  <si>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</si>
  <si>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</si>
  <si>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</si>
  <si>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</si>
  <si>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Προσωπικότητας - Γενικής Συγκρότησης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</si>
  <si>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</si>
  <si>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</si>
  <si>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</si>
  <si>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</si>
  <si>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</si>
  <si>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</si>
  <si>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</si>
  <si>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</si>
  <si>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</si>
  <si>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</si>
  <si>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</si>
  <si>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</si>
  <si>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</si>
  <si>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</si>
  <si>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</si>
  <si>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</si>
  <si>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</si>
  <si>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</si>
  <si>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</si>
  <si>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</si>
  <si>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</si>
  <si>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</si>
  <si>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</si>
  <si>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</si>
  <si>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</si>
  <si>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</si>
  <si>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</si>
  <si>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</si>
  <si>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</si>
  <si>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</si>
  <si>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</si>
  <si>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</si>
  <si>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</si>
  <si>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</si>
  <si>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</si>
  <si>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</si>
  <si>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</si>
  <si>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</si>
  <si>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</si>
  <si>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</si>
  <si>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</si>
  <si>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</si>
  <si>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</si>
  <si>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</si>
  <si>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</si>
  <si>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</si>
  <si>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</si>
  <si>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</si>
  <si>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</si>
  <si>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</si>
  <si>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</si>
  <si>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</si>
  <si>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</si>
  <si>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</si>
  <si>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</si>
  <si>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</si>
  <si>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</si>
  <si>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</si>
  <si>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</si>
  <si>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</si>
  <si>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</si>
  <si>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</si>
  <si>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</si>
  <si>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/>
  </si>
  <si>
    <t>ΠΕ02</t>
  </si>
  <si>
    <t xml:space="preserve">     </t>
  </si>
  <si>
    <t>ΠΕ03</t>
  </si>
  <si>
    <t>13132/31.07.25</t>
  </si>
  <si>
    <t>ΚΟΥΡΕΝΤΗΣ ΕΠΑΜΕΙΝΩΝΔΑΣ</t>
  </si>
  <si>
    <t>ΠΕ04.02</t>
  </si>
  <si>
    <t>13544/11.08.25</t>
  </si>
  <si>
    <t>ΠΑΠΑΔΟΠΟΥΛΟΥ ΑΘΗΝΑ</t>
  </si>
  <si>
    <t>ΑΓΓΕΛΟΠΟΥΛΟΥ ΒΑΣΙΛΙΚΗ</t>
  </si>
  <si>
    <t>13488/11.08.25</t>
  </si>
  <si>
    <t>ΠΡΟΣΩΡΙΝΟΣ ΕΝΙΑΙΟΣ ΑΞΙΟΛΟΓΙΚΟΣ ΠΙΝΑΚΑΣ ΥΠΟΨΗΦΙΩΝ ΔΙΕΥΘΥΝΤΩΝ ΓΥΜΝΑΣΙΟΥ ΚΛΕΙΤΟΡΙΑΣ 2025</t>
  </si>
</sst>
</file>

<file path=xl/styles.xml><?xml version="1.0" encoding="utf-8"?>
<styleSheet xmlns="http://schemas.openxmlformats.org/spreadsheetml/2006/main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5">
    <font>
      <sz val="11"/>
      <name val="Calibri"/>
    </font>
    <font>
      <b/>
      <sz val="11"/>
      <name val="Calibri"/>
      <family val="2"/>
      <charset val="161"/>
    </font>
    <font>
      <b/>
      <u/>
      <sz val="11"/>
      <name val="Calibri"/>
      <family val="2"/>
      <charset val="161"/>
    </font>
    <font>
      <sz val="11"/>
      <name val="Calibri"/>
      <family val="2"/>
      <charset val="161"/>
    </font>
    <font>
      <b/>
      <sz val="1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0" borderId="2" xfId="0" applyBorder="1" applyProtection="1"/>
    <xf numFmtId="168" fontId="0" fillId="0" borderId="2" xfId="0" applyNumberFormat="1" applyBorder="1" applyAlignment="1" applyProtection="1">
      <alignment horizontal="center"/>
    </xf>
    <xf numFmtId="167" fontId="0" fillId="0" borderId="2" xfId="0" applyNumberFormat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/>
    </xf>
    <xf numFmtId="166" fontId="0" fillId="0" borderId="2" xfId="0" applyNumberFormat="1" applyBorder="1" applyAlignment="1" applyProtection="1">
      <alignment horizontal="center"/>
    </xf>
    <xf numFmtId="168" fontId="0" fillId="0" borderId="2" xfId="0" applyNumberFormat="1" applyFill="1" applyBorder="1" applyAlignment="1" applyProtection="1">
      <alignment horizontal="center"/>
    </xf>
    <xf numFmtId="0" fontId="0" fillId="0" borderId="2" xfId="0" applyFill="1" applyBorder="1" applyProtection="1"/>
    <xf numFmtId="167" fontId="0" fillId="0" borderId="2" xfId="0" applyNumberFormat="1" applyFill="1" applyBorder="1" applyAlignment="1" applyProtection="1">
      <alignment horizontal="center"/>
    </xf>
    <xf numFmtId="164" fontId="0" fillId="0" borderId="2" xfId="0" applyNumberFormat="1" applyFill="1" applyBorder="1" applyAlignment="1" applyProtection="1">
      <alignment horizontal="center"/>
    </xf>
    <xf numFmtId="165" fontId="0" fillId="0" borderId="2" xfId="0" applyNumberFormat="1" applyFill="1" applyBorder="1" applyAlignment="1" applyProtection="1">
      <alignment horizontal="center"/>
    </xf>
    <xf numFmtId="166" fontId="0" fillId="0" borderId="2" xfId="0" applyNumberFormat="1" applyFill="1" applyBorder="1" applyAlignment="1" applyProtection="1">
      <alignment horizontal="center"/>
    </xf>
    <xf numFmtId="0" fontId="0" fillId="0" borderId="0" xfId="0" applyFill="1" applyProtection="1"/>
    <xf numFmtId="0" fontId="3" fillId="0" borderId="2" xfId="0" applyFont="1" applyFill="1" applyBorder="1" applyProtection="1"/>
    <xf numFmtId="168" fontId="0" fillId="0" borderId="5" xfId="0" applyNumberForma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left"/>
    </xf>
    <xf numFmtId="0" fontId="1" fillId="0" borderId="0" xfId="0" applyFont="1" applyAlignment="1" applyProtection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Q13"/>
  <sheetViews>
    <sheetView tabSelected="1" topLeftCell="BB1" workbookViewId="0">
      <selection activeCell="BI2" sqref="BI2:BI3"/>
    </sheetView>
  </sheetViews>
  <sheetFormatPr defaultRowHeight="14.4"/>
  <cols>
    <col min="1" max="1" width="4.33203125" bestFit="1" customWidth="1"/>
    <col min="2" max="2" width="14.21875" bestFit="1" customWidth="1"/>
    <col min="3" max="3" width="11.88671875" bestFit="1" customWidth="1"/>
    <col min="4" max="4" width="25.21875" bestFit="1" customWidth="1"/>
    <col min="5" max="5" width="11.88671875" bestFit="1" customWidth="1"/>
    <col min="6" max="6" width="12.21875" bestFit="1" customWidth="1"/>
    <col min="7" max="7" width="13.77734375" bestFit="1" customWidth="1"/>
    <col min="8" max="8" width="10" bestFit="1" customWidth="1"/>
    <col min="9" max="9" width="17" customWidth="1"/>
    <col min="10" max="10" width="18.77734375" bestFit="1" customWidth="1"/>
    <col min="11" max="11" width="13.109375" bestFit="1" customWidth="1"/>
    <col min="12" max="12" width="12" bestFit="1" customWidth="1"/>
    <col min="13" max="14" width="13.88671875" bestFit="1" customWidth="1"/>
    <col min="15" max="15" width="15.77734375" bestFit="1" customWidth="1"/>
    <col min="16" max="16" width="11.21875" bestFit="1" customWidth="1"/>
    <col min="17" max="17" width="13.33203125" bestFit="1" customWidth="1"/>
    <col min="18" max="18" width="9" bestFit="1" customWidth="1"/>
    <col min="19" max="19" width="9.6640625" bestFit="1" customWidth="1"/>
    <col min="20" max="20" width="17.77734375" bestFit="1" customWidth="1"/>
    <col min="21" max="21" width="10.33203125" bestFit="1" customWidth="1"/>
    <col min="22" max="22" width="15.44140625" bestFit="1" customWidth="1"/>
    <col min="23" max="23" width="8.33203125" bestFit="1" customWidth="1"/>
    <col min="24" max="24" width="9.109375" bestFit="1" customWidth="1"/>
    <col min="25" max="25" width="13.33203125" bestFit="1" customWidth="1"/>
    <col min="26" max="26" width="9.33203125" bestFit="1" customWidth="1"/>
    <col min="27" max="27" width="15.88671875" bestFit="1" customWidth="1"/>
    <col min="28" max="28" width="16.88671875" bestFit="1" customWidth="1"/>
    <col min="29" max="29" width="11.77734375" bestFit="1" customWidth="1"/>
    <col min="30" max="35" width="8.109375" bestFit="1" customWidth="1"/>
    <col min="36" max="36" width="12.21875" bestFit="1" customWidth="1"/>
    <col min="37" max="37" width="23.88671875" bestFit="1" customWidth="1"/>
    <col min="38" max="38" width="9" bestFit="1" customWidth="1"/>
    <col min="39" max="39" width="11" bestFit="1" customWidth="1"/>
    <col min="40" max="40" width="9.5546875" bestFit="1" customWidth="1"/>
    <col min="41" max="41" width="11" bestFit="1" customWidth="1"/>
    <col min="42" max="42" width="10.5546875" bestFit="1" customWidth="1"/>
    <col min="43" max="43" width="11" bestFit="1" customWidth="1"/>
    <col min="44" max="44" width="9.88671875" bestFit="1" customWidth="1"/>
    <col min="45" max="45" width="15.77734375" bestFit="1" customWidth="1"/>
    <col min="46" max="46" width="13.88671875" bestFit="1" customWidth="1"/>
    <col min="47" max="47" width="15.5546875" bestFit="1" customWidth="1"/>
    <col min="48" max="48" width="13.6640625" bestFit="1" customWidth="1"/>
    <col min="49" max="50" width="11.44140625" bestFit="1" customWidth="1"/>
    <col min="51" max="51" width="10" bestFit="1" customWidth="1"/>
    <col min="52" max="52" width="15.33203125" bestFit="1" customWidth="1"/>
    <col min="53" max="53" width="12.5546875" bestFit="1" customWidth="1"/>
    <col min="54" max="54" width="11.44140625" bestFit="1" customWidth="1"/>
    <col min="55" max="55" width="13.44140625" bestFit="1" customWidth="1"/>
    <col min="56" max="56" width="13.6640625" bestFit="1" customWidth="1"/>
    <col min="57" max="57" width="15.88671875" bestFit="1" customWidth="1"/>
    <col min="58" max="58" width="14.88671875" bestFit="1" customWidth="1"/>
    <col min="59" max="59" width="5.5546875" bestFit="1" customWidth="1"/>
    <col min="60" max="60" width="11.5546875" bestFit="1" customWidth="1"/>
    <col min="61" max="61" width="16.77734375" customWidth="1"/>
    <col min="62" max="62" width="14.44140625" bestFit="1" customWidth="1"/>
    <col min="63" max="63" width="15.21875" bestFit="1" customWidth="1"/>
    <col min="64" max="64" width="17.44140625" bestFit="1" customWidth="1"/>
    <col min="65" max="65" width="24" bestFit="1" customWidth="1"/>
    <col min="66" max="66" width="15.88671875" bestFit="1" customWidth="1"/>
    <col min="67" max="67" width="12.21875" bestFit="1" customWidth="1"/>
    <col min="68" max="68" width="12" bestFit="1" customWidth="1"/>
    <col min="69" max="69" width="23.33203125" bestFit="1" customWidth="1"/>
  </cols>
  <sheetData>
    <row r="1" spans="1:69">
      <c r="BI1" s="44" t="s">
        <v>143</v>
      </c>
      <c r="BJ1" s="27"/>
      <c r="BK1" s="27"/>
      <c r="BL1" s="27"/>
      <c r="BM1" s="27"/>
      <c r="BN1" s="27"/>
      <c r="BO1" s="27"/>
      <c r="BP1" s="27"/>
      <c r="BQ1" s="27"/>
    </row>
    <row r="2" spans="1:69" ht="130.05000000000001" customHeight="1">
      <c r="A2" s="42" t="s">
        <v>0</v>
      </c>
      <c r="B2" s="41" t="s">
        <v>1</v>
      </c>
      <c r="C2" s="41" t="s">
        <v>2</v>
      </c>
      <c r="D2" s="41" t="s">
        <v>3</v>
      </c>
      <c r="E2" s="41" t="s">
        <v>4</v>
      </c>
      <c r="F2" s="41" t="s">
        <v>5</v>
      </c>
      <c r="G2" s="41" t="s">
        <v>6</v>
      </c>
      <c r="H2" s="39" t="s">
        <v>7</v>
      </c>
      <c r="I2" s="36" t="s">
        <v>8</v>
      </c>
      <c r="J2" s="32" t="s">
        <v>9</v>
      </c>
      <c r="K2" s="28" t="s">
        <v>10</v>
      </c>
      <c r="L2" s="28" t="s">
        <v>11</v>
      </c>
      <c r="M2" s="28" t="s">
        <v>12</v>
      </c>
      <c r="N2" s="28" t="s">
        <v>13</v>
      </c>
      <c r="O2" s="28" t="s">
        <v>14</v>
      </c>
      <c r="P2" s="28" t="s">
        <v>15</v>
      </c>
      <c r="Q2" s="28" t="s">
        <v>16</v>
      </c>
      <c r="R2" s="28" t="s">
        <v>17</v>
      </c>
      <c r="S2" s="28" t="s">
        <v>18</v>
      </c>
      <c r="T2" s="32" t="s">
        <v>19</v>
      </c>
      <c r="U2" s="28" t="s">
        <v>20</v>
      </c>
      <c r="V2" s="28" t="s">
        <v>21</v>
      </c>
      <c r="W2" s="28" t="s">
        <v>22</v>
      </c>
      <c r="X2" s="28" t="s">
        <v>23</v>
      </c>
      <c r="Y2" s="28" t="s">
        <v>24</v>
      </c>
      <c r="Z2" s="28" t="s">
        <v>25</v>
      </c>
      <c r="AA2" s="28" t="s">
        <v>26</v>
      </c>
      <c r="AB2" s="28" t="s">
        <v>27</v>
      </c>
      <c r="AC2" s="32" t="s">
        <v>28</v>
      </c>
      <c r="AD2" s="28" t="s">
        <v>29</v>
      </c>
      <c r="AE2" s="28" t="s">
        <v>30</v>
      </c>
      <c r="AF2" s="28" t="s">
        <v>31</v>
      </c>
      <c r="AG2" s="28" t="s">
        <v>32</v>
      </c>
      <c r="AH2" s="28" t="s">
        <v>33</v>
      </c>
      <c r="AI2" s="28" t="s">
        <v>34</v>
      </c>
      <c r="AJ2" s="32" t="s">
        <v>35</v>
      </c>
      <c r="AK2" s="39" t="s">
        <v>36</v>
      </c>
      <c r="AL2" s="28" t="s">
        <v>37</v>
      </c>
      <c r="AM2" s="28" t="s">
        <v>38</v>
      </c>
      <c r="AN2" s="28" t="s">
        <v>39</v>
      </c>
      <c r="AO2" s="28" t="s">
        <v>40</v>
      </c>
      <c r="AP2" s="28" t="s">
        <v>41</v>
      </c>
      <c r="AQ2" s="28" t="s">
        <v>42</v>
      </c>
      <c r="AR2" s="28" t="s">
        <v>43</v>
      </c>
      <c r="AS2" s="28" t="s">
        <v>44</v>
      </c>
      <c r="AT2" s="28" t="s">
        <v>45</v>
      </c>
      <c r="AU2" s="28" t="s">
        <v>46</v>
      </c>
      <c r="AV2" s="39" t="s">
        <v>47</v>
      </c>
      <c r="AW2" s="28" t="s">
        <v>48</v>
      </c>
      <c r="AX2" s="28" t="s">
        <v>49</v>
      </c>
      <c r="AY2" s="32" t="s">
        <v>50</v>
      </c>
      <c r="AZ2" s="36" t="s">
        <v>51</v>
      </c>
      <c r="BA2" s="38" t="s">
        <v>52</v>
      </c>
      <c r="BB2" s="34" t="s">
        <v>53</v>
      </c>
      <c r="BC2" s="28" t="s">
        <v>54</v>
      </c>
      <c r="BD2" s="28" t="s">
        <v>55</v>
      </c>
      <c r="BE2" s="34" t="s">
        <v>56</v>
      </c>
      <c r="BF2" s="34" t="s">
        <v>57</v>
      </c>
      <c r="BG2" s="28" t="s">
        <v>58</v>
      </c>
      <c r="BH2" s="28" t="s">
        <v>59</v>
      </c>
      <c r="BI2" s="32" t="s">
        <v>60</v>
      </c>
      <c r="BJ2" s="32" t="s">
        <v>61</v>
      </c>
      <c r="BK2" s="28" t="s">
        <v>62</v>
      </c>
      <c r="BL2" s="28" t="s">
        <v>63</v>
      </c>
      <c r="BM2" s="7" t="s">
        <v>64</v>
      </c>
      <c r="BN2" s="7" t="s">
        <v>65</v>
      </c>
      <c r="BO2" s="28" t="s">
        <v>66</v>
      </c>
      <c r="BP2" s="28" t="s">
        <v>67</v>
      </c>
      <c r="BQ2" s="30" t="s">
        <v>68</v>
      </c>
    </row>
    <row r="3" spans="1:69" ht="37.950000000000003" customHeight="1">
      <c r="A3" s="42"/>
      <c r="B3" s="42"/>
      <c r="C3" s="42"/>
      <c r="D3" s="42"/>
      <c r="E3" s="42"/>
      <c r="F3" s="42"/>
      <c r="G3" s="42"/>
      <c r="H3" s="40"/>
      <c r="I3" s="37"/>
      <c r="J3" s="33"/>
      <c r="K3" s="29"/>
      <c r="L3" s="29"/>
      <c r="M3" s="29"/>
      <c r="N3" s="29"/>
      <c r="O3" s="29"/>
      <c r="P3" s="29"/>
      <c r="Q3" s="29"/>
      <c r="R3" s="29"/>
      <c r="S3" s="29"/>
      <c r="T3" s="33"/>
      <c r="U3" s="29"/>
      <c r="V3" s="29"/>
      <c r="W3" s="29"/>
      <c r="X3" s="29"/>
      <c r="Y3" s="29"/>
      <c r="Z3" s="29"/>
      <c r="AA3" s="29"/>
      <c r="AB3" s="29"/>
      <c r="AC3" s="33"/>
      <c r="AD3" s="29"/>
      <c r="AE3" s="29"/>
      <c r="AF3" s="29"/>
      <c r="AG3" s="29"/>
      <c r="AH3" s="29"/>
      <c r="AI3" s="29"/>
      <c r="AJ3" s="33"/>
      <c r="AK3" s="40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40"/>
      <c r="AW3" s="29"/>
      <c r="AX3" s="29"/>
      <c r="AY3" s="33"/>
      <c r="AZ3" s="37"/>
      <c r="BA3" s="33"/>
      <c r="BB3" s="35"/>
      <c r="BC3" s="29"/>
      <c r="BD3" s="29"/>
      <c r="BE3" s="35"/>
      <c r="BF3" s="35"/>
      <c r="BG3" s="29"/>
      <c r="BH3" s="29"/>
      <c r="BI3" s="33"/>
      <c r="BJ3" s="33"/>
      <c r="BK3" s="29"/>
      <c r="BL3" s="29"/>
      <c r="BM3" s="28" t="s">
        <v>69</v>
      </c>
      <c r="BN3" s="29"/>
      <c r="BO3" s="29"/>
      <c r="BP3" s="29"/>
      <c r="BQ3" s="31"/>
    </row>
    <row r="4" spans="1:69" ht="42" customHeight="1">
      <c r="A4" s="42"/>
      <c r="B4" s="42"/>
      <c r="C4" s="42"/>
      <c r="D4" s="42"/>
      <c r="E4" s="42"/>
      <c r="F4" s="42"/>
      <c r="G4" s="42"/>
      <c r="H4" s="2" t="s">
        <v>70</v>
      </c>
      <c r="I4" s="3">
        <v>28</v>
      </c>
      <c r="J4" s="5">
        <v>13</v>
      </c>
      <c r="K4" s="7">
        <v>6</v>
      </c>
      <c r="L4" s="7">
        <v>5</v>
      </c>
      <c r="M4" s="7">
        <v>4</v>
      </c>
      <c r="N4" s="7">
        <v>3</v>
      </c>
      <c r="O4" s="7">
        <v>2</v>
      </c>
      <c r="P4" s="7">
        <v>3</v>
      </c>
      <c r="Q4" s="7">
        <v>2</v>
      </c>
      <c r="R4" s="7">
        <v>1</v>
      </c>
      <c r="S4" s="7">
        <v>1</v>
      </c>
      <c r="T4" s="5">
        <v>4</v>
      </c>
      <c r="U4" s="7">
        <v>1</v>
      </c>
      <c r="V4" s="7">
        <v>2</v>
      </c>
      <c r="W4" s="7">
        <v>1</v>
      </c>
      <c r="X4" s="7">
        <v>1</v>
      </c>
      <c r="Y4" s="7">
        <v>1</v>
      </c>
      <c r="Z4" s="7">
        <v>1</v>
      </c>
      <c r="AA4" s="7">
        <v>1</v>
      </c>
      <c r="AB4" s="7">
        <v>0.5</v>
      </c>
      <c r="AC4" s="5">
        <v>4</v>
      </c>
      <c r="AD4" s="7">
        <v>3</v>
      </c>
      <c r="AE4" s="7">
        <v>2</v>
      </c>
      <c r="AF4" s="7">
        <v>1</v>
      </c>
      <c r="AG4" s="7">
        <v>2</v>
      </c>
      <c r="AH4" s="7">
        <v>1</v>
      </c>
      <c r="AI4" s="7">
        <v>0.5</v>
      </c>
      <c r="AJ4" s="5">
        <v>5</v>
      </c>
      <c r="AK4" s="2">
        <v>3</v>
      </c>
      <c r="AL4" s="7"/>
      <c r="AM4" s="7"/>
      <c r="AN4" s="7"/>
      <c r="AO4" s="7"/>
      <c r="AP4" s="7"/>
      <c r="AQ4" s="7"/>
      <c r="AR4" s="7"/>
      <c r="AS4" s="7"/>
      <c r="AT4" s="7"/>
      <c r="AU4" s="7"/>
      <c r="AV4" s="2">
        <v>2</v>
      </c>
      <c r="AW4" s="7"/>
      <c r="AX4" s="7"/>
      <c r="AY4" s="5">
        <v>2</v>
      </c>
      <c r="AZ4" s="3">
        <v>27</v>
      </c>
      <c r="BA4" s="5">
        <v>13</v>
      </c>
      <c r="BB4" s="8">
        <v>9</v>
      </c>
      <c r="BC4" s="7"/>
      <c r="BD4" s="7"/>
      <c r="BE4" s="8">
        <v>5</v>
      </c>
      <c r="BF4" s="8">
        <v>4</v>
      </c>
      <c r="BG4" s="7">
        <v>2</v>
      </c>
      <c r="BH4" s="7">
        <v>3</v>
      </c>
      <c r="BI4" s="5">
        <v>2</v>
      </c>
      <c r="BJ4" s="5">
        <v>12</v>
      </c>
      <c r="BK4" s="7">
        <v>6</v>
      </c>
      <c r="BL4" s="7">
        <v>6</v>
      </c>
      <c r="BM4" s="7">
        <v>6</v>
      </c>
      <c r="BN4" s="7">
        <v>4</v>
      </c>
      <c r="BO4" s="7">
        <v>3</v>
      </c>
      <c r="BP4" s="7">
        <v>2</v>
      </c>
      <c r="BQ4" s="10">
        <v>20</v>
      </c>
    </row>
    <row r="5" spans="1:69" ht="90" customHeight="1">
      <c r="A5" s="42"/>
      <c r="B5" s="42"/>
      <c r="C5" s="42"/>
      <c r="D5" s="42"/>
      <c r="E5" s="42"/>
      <c r="F5" s="42"/>
      <c r="G5" s="42"/>
      <c r="H5" s="1" t="s">
        <v>71</v>
      </c>
      <c r="I5" s="4" t="s">
        <v>72</v>
      </c>
      <c r="J5" s="6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6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88</v>
      </c>
      <c r="Z5" s="1" t="s">
        <v>89</v>
      </c>
      <c r="AA5" s="1" t="s">
        <v>90</v>
      </c>
      <c r="AB5" s="1" t="s">
        <v>91</v>
      </c>
      <c r="AC5" s="6" t="s">
        <v>92</v>
      </c>
      <c r="AD5" s="1" t="s">
        <v>93</v>
      </c>
      <c r="AE5" s="1" t="s">
        <v>94</v>
      </c>
      <c r="AF5" s="1" t="s">
        <v>95</v>
      </c>
      <c r="AG5" s="1" t="s">
        <v>96</v>
      </c>
      <c r="AH5" s="1" t="s">
        <v>97</v>
      </c>
      <c r="AI5" s="1" t="s">
        <v>98</v>
      </c>
      <c r="AJ5" s="6" t="s">
        <v>99</v>
      </c>
      <c r="AK5" s="1" t="s">
        <v>100</v>
      </c>
      <c r="AL5" s="1" t="s">
        <v>101</v>
      </c>
      <c r="AM5" s="1" t="s">
        <v>102</v>
      </c>
      <c r="AN5" s="1" t="s">
        <v>103</v>
      </c>
      <c r="AO5" s="1" t="s">
        <v>104</v>
      </c>
      <c r="AP5" s="1" t="s">
        <v>105</v>
      </c>
      <c r="AQ5" s="1" t="s">
        <v>106</v>
      </c>
      <c r="AR5" s="1" t="s">
        <v>107</v>
      </c>
      <c r="AS5" s="1" t="s">
        <v>108</v>
      </c>
      <c r="AT5" s="1" t="s">
        <v>109</v>
      </c>
      <c r="AU5" s="1" t="s">
        <v>110</v>
      </c>
      <c r="AV5" s="1" t="s">
        <v>111</v>
      </c>
      <c r="AW5" s="1" t="s">
        <v>112</v>
      </c>
      <c r="AX5" s="1" t="s">
        <v>113</v>
      </c>
      <c r="AY5" s="6" t="s">
        <v>114</v>
      </c>
      <c r="AZ5" s="4" t="s">
        <v>115</v>
      </c>
      <c r="BA5" s="6" t="s">
        <v>116</v>
      </c>
      <c r="BB5" s="9" t="s">
        <v>117</v>
      </c>
      <c r="BC5" s="1" t="s">
        <v>118</v>
      </c>
      <c r="BD5" s="1" t="s">
        <v>119</v>
      </c>
      <c r="BE5" s="9" t="s">
        <v>120</v>
      </c>
      <c r="BF5" s="9" t="s">
        <v>121</v>
      </c>
      <c r="BG5" s="1" t="s">
        <v>122</v>
      </c>
      <c r="BH5" s="1" t="s">
        <v>123</v>
      </c>
      <c r="BI5" s="6" t="s">
        <v>124</v>
      </c>
      <c r="BJ5" s="6" t="s">
        <v>125</v>
      </c>
      <c r="BK5" s="1" t="s">
        <v>126</v>
      </c>
      <c r="BL5" s="1" t="s">
        <v>127</v>
      </c>
      <c r="BM5" s="1" t="s">
        <v>128</v>
      </c>
      <c r="BN5" s="1" t="s">
        <v>129</v>
      </c>
      <c r="BO5" s="1" t="s">
        <v>130</v>
      </c>
      <c r="BP5" s="1" t="s">
        <v>131</v>
      </c>
      <c r="BQ5" s="11" t="s">
        <v>132</v>
      </c>
    </row>
    <row r="6" spans="1:69" s="24" customFormat="1">
      <c r="A6" s="19">
        <v>1</v>
      </c>
      <c r="B6" s="25" t="s">
        <v>142</v>
      </c>
      <c r="C6" s="43">
        <v>217392</v>
      </c>
      <c r="D6" s="25" t="s">
        <v>141</v>
      </c>
      <c r="E6" s="25" t="s">
        <v>133</v>
      </c>
      <c r="F6" s="19"/>
      <c r="G6" s="19"/>
      <c r="H6" s="20">
        <f>I6+AZ6+BQ6</f>
        <v>15</v>
      </c>
      <c r="I6" s="20">
        <f>MIN(J6+T6+AC6+AJ6+AY6,$I$4)</f>
        <v>2.5</v>
      </c>
      <c r="J6" s="21">
        <f>MIN(SUM(K6:S6),$J$4)</f>
        <v>0</v>
      </c>
      <c r="K6" s="21"/>
      <c r="L6" s="21"/>
      <c r="M6" s="21"/>
      <c r="N6" s="21"/>
      <c r="O6" s="21"/>
      <c r="P6" s="21"/>
      <c r="Q6" s="21"/>
      <c r="R6" s="21"/>
      <c r="S6" s="21"/>
      <c r="T6" s="22">
        <f>MIN(SUM(U6:AB6),$T$4)</f>
        <v>2.5</v>
      </c>
      <c r="U6" s="21"/>
      <c r="V6" s="22">
        <v>1</v>
      </c>
      <c r="W6" s="22">
        <v>1</v>
      </c>
      <c r="X6" s="22"/>
      <c r="Y6" s="21"/>
      <c r="Z6" s="22"/>
      <c r="AA6" s="21"/>
      <c r="AB6" s="22">
        <v>0.5</v>
      </c>
      <c r="AC6" s="22">
        <f>MIN(SUM(AD6:AI6),$AC$4)</f>
        <v>0</v>
      </c>
      <c r="AD6" s="21"/>
      <c r="AE6" s="21"/>
      <c r="AF6" s="21"/>
      <c r="AG6" s="21"/>
      <c r="AH6" s="21"/>
      <c r="AI6" s="22"/>
      <c r="AJ6" s="20">
        <f>MIN(AK6+AV6,$AJ$4)</f>
        <v>0</v>
      </c>
      <c r="AK6" s="14">
        <f>SUM(AL6:AX6)</f>
        <v>0</v>
      </c>
      <c r="AL6" s="21"/>
      <c r="AM6" s="22"/>
      <c r="AN6" s="23"/>
      <c r="AO6" s="20"/>
      <c r="AP6" s="23"/>
      <c r="AQ6" s="20"/>
      <c r="AR6" s="23"/>
      <c r="AS6" s="21"/>
      <c r="AT6" s="20"/>
      <c r="AU6" s="23"/>
      <c r="AV6" s="23"/>
      <c r="AW6" s="22"/>
      <c r="AX6" s="23"/>
      <c r="AY6" s="22"/>
      <c r="AZ6" s="20">
        <f>MIN(BA6+BI6+BJ6,$AZ$4)</f>
        <v>12.5</v>
      </c>
      <c r="BA6" s="20">
        <f>MIN(BB6+BE6+BF6,$BA$4)</f>
        <v>9</v>
      </c>
      <c r="BB6" s="20">
        <f>MIN(SUM(BC6:BD6),$BB$4)</f>
        <v>9</v>
      </c>
      <c r="BC6" s="23">
        <v>9</v>
      </c>
      <c r="BD6" s="20"/>
      <c r="BE6" s="22"/>
      <c r="BF6" s="21">
        <f>MIN(SUM(BG6:BH6),$BF$4)</f>
        <v>0</v>
      </c>
      <c r="BG6" s="21"/>
      <c r="BH6" s="21"/>
      <c r="BI6" s="22">
        <v>0</v>
      </c>
      <c r="BJ6" s="20">
        <f>SUM(BK6:BP6)</f>
        <v>3.5</v>
      </c>
      <c r="BK6" s="22"/>
      <c r="BL6" s="18"/>
      <c r="BM6" s="20">
        <v>3</v>
      </c>
      <c r="BN6" s="20"/>
      <c r="BO6" s="20">
        <v>0.5</v>
      </c>
      <c r="BP6" s="19"/>
      <c r="BQ6" s="18"/>
    </row>
    <row r="7" spans="1:69" s="24" customFormat="1">
      <c r="A7" s="19">
        <v>2</v>
      </c>
      <c r="B7" s="19" t="s">
        <v>136</v>
      </c>
      <c r="C7" s="43">
        <v>712168</v>
      </c>
      <c r="D7" s="19" t="s">
        <v>137</v>
      </c>
      <c r="E7" s="19" t="s">
        <v>138</v>
      </c>
      <c r="F7" s="19"/>
      <c r="G7" s="19"/>
      <c r="H7" s="20">
        <f>I7+AZ7+BQ7</f>
        <v>13.85</v>
      </c>
      <c r="I7" s="20">
        <f>MIN(J7+T7+AC7+AJ7+AY7,$I$4)</f>
        <v>6.6</v>
      </c>
      <c r="J7" s="21">
        <f>MIN(SUM(K7:S7),$J$4)</f>
        <v>0</v>
      </c>
      <c r="K7" s="21"/>
      <c r="L7" s="21"/>
      <c r="M7" s="21"/>
      <c r="N7" s="21"/>
      <c r="O7" s="21"/>
      <c r="P7" s="21"/>
      <c r="Q7" s="21"/>
      <c r="R7" s="21"/>
      <c r="S7" s="21"/>
      <c r="T7" s="22">
        <f>MIN(SUM(U7:AB7),$T$4)</f>
        <v>3.6</v>
      </c>
      <c r="U7" s="21"/>
      <c r="V7" s="22">
        <v>2</v>
      </c>
      <c r="W7" s="22">
        <v>0.7</v>
      </c>
      <c r="X7" s="22">
        <v>0.9</v>
      </c>
      <c r="Y7" s="21"/>
      <c r="Z7" s="22"/>
      <c r="AA7" s="21"/>
      <c r="AB7" s="22"/>
      <c r="AC7" s="22">
        <f>MIN(SUM(AD7:AI7),$AC$4)</f>
        <v>3</v>
      </c>
      <c r="AD7" s="21"/>
      <c r="AE7" s="21">
        <v>2</v>
      </c>
      <c r="AF7" s="21"/>
      <c r="AG7" s="21"/>
      <c r="AH7" s="21">
        <v>1</v>
      </c>
      <c r="AI7" s="22"/>
      <c r="AJ7" s="20">
        <f>MIN(AK7+AV7,$AJ$4)</f>
        <v>0</v>
      </c>
      <c r="AK7" s="14">
        <f>SUM(AL7:AX7)</f>
        <v>0</v>
      </c>
      <c r="AL7" s="21"/>
      <c r="AM7" s="22"/>
      <c r="AN7" s="23"/>
      <c r="AO7" s="20"/>
      <c r="AP7" s="23"/>
      <c r="AQ7" s="20"/>
      <c r="AR7" s="23"/>
      <c r="AS7" s="21"/>
      <c r="AT7" s="20"/>
      <c r="AU7" s="23"/>
      <c r="AV7" s="23"/>
      <c r="AW7" s="22"/>
      <c r="AX7" s="23"/>
      <c r="AY7" s="22"/>
      <c r="AZ7" s="20">
        <f>MIN(BA7+BI7+BJ7,$AZ$4)</f>
        <v>7.25</v>
      </c>
      <c r="BA7" s="20">
        <f>MIN(BB7+BE7+BF7,$BA$4)</f>
        <v>4.75</v>
      </c>
      <c r="BB7" s="20">
        <f>MIN(SUM(BC7:BD7),$BB$4)</f>
        <v>1.75</v>
      </c>
      <c r="BC7" s="23">
        <v>1.75</v>
      </c>
      <c r="BD7" s="20"/>
      <c r="BE7" s="22"/>
      <c r="BF7" s="21">
        <f>MIN(SUM(BG7:BH7),$BF$4)</f>
        <v>3</v>
      </c>
      <c r="BG7" s="21"/>
      <c r="BH7" s="21">
        <v>3</v>
      </c>
      <c r="BI7" s="22">
        <v>0</v>
      </c>
      <c r="BJ7" s="20">
        <f>SUM(BK7:BP7)</f>
        <v>2.5</v>
      </c>
      <c r="BK7" s="22"/>
      <c r="BL7" s="18"/>
      <c r="BM7" s="20">
        <v>1.5</v>
      </c>
      <c r="BN7" s="20"/>
      <c r="BO7" s="20">
        <v>1</v>
      </c>
      <c r="BP7" s="18"/>
      <c r="BQ7" s="18"/>
    </row>
    <row r="8" spans="1:69" s="24" customFormat="1">
      <c r="A8" s="19">
        <v>3</v>
      </c>
      <c r="B8" s="25" t="s">
        <v>139</v>
      </c>
      <c r="C8" s="43">
        <v>711963</v>
      </c>
      <c r="D8" s="25" t="s">
        <v>140</v>
      </c>
      <c r="E8" s="25" t="s">
        <v>135</v>
      </c>
      <c r="F8" s="19"/>
      <c r="G8" s="19"/>
      <c r="H8" s="20">
        <f>I8+AZ8+BQ8</f>
        <v>13</v>
      </c>
      <c r="I8" s="20">
        <f>MIN(J8+T8+AC8+AJ8+AY8,$I$4)</f>
        <v>11.4</v>
      </c>
      <c r="J8" s="21">
        <f>MIN(SUM(K8:S8),$J$4)</f>
        <v>4</v>
      </c>
      <c r="K8" s="21"/>
      <c r="L8" s="21"/>
      <c r="M8" s="21">
        <v>4</v>
      </c>
      <c r="N8" s="21"/>
      <c r="O8" s="21"/>
      <c r="P8" s="21"/>
      <c r="Q8" s="21"/>
      <c r="R8" s="21"/>
      <c r="S8" s="21"/>
      <c r="T8" s="22">
        <f>MIN(SUM(U8:AB8),$T$4)</f>
        <v>2.9</v>
      </c>
      <c r="U8" s="21"/>
      <c r="V8" s="22">
        <v>1</v>
      </c>
      <c r="W8" s="22">
        <v>1</v>
      </c>
      <c r="X8" s="22">
        <v>0.9</v>
      </c>
      <c r="Y8" s="21"/>
      <c r="Z8" s="22"/>
      <c r="AA8" s="21"/>
      <c r="AB8" s="22"/>
      <c r="AC8" s="22">
        <f>MIN(SUM(AD8:AI8),$AC$4)</f>
        <v>1</v>
      </c>
      <c r="AD8" s="21"/>
      <c r="AE8" s="21"/>
      <c r="AF8" s="21">
        <v>1</v>
      </c>
      <c r="AG8" s="21"/>
      <c r="AH8" s="21"/>
      <c r="AI8" s="22"/>
      <c r="AJ8" s="20">
        <f>MIN(AK8+AV8,$AJ$4)</f>
        <v>3.5</v>
      </c>
      <c r="AK8" s="20">
        <f>SUM(AL8:AX8)</f>
        <v>3.5</v>
      </c>
      <c r="AL8" s="21"/>
      <c r="AM8" s="22"/>
      <c r="AN8" s="23">
        <v>0.5</v>
      </c>
      <c r="AO8" s="20">
        <v>0.25</v>
      </c>
      <c r="AP8" s="23"/>
      <c r="AQ8" s="20">
        <v>0.75</v>
      </c>
      <c r="AR8" s="23"/>
      <c r="AS8" s="21"/>
      <c r="AT8" s="20"/>
      <c r="AU8" s="23"/>
      <c r="AV8" s="23"/>
      <c r="AW8" s="22">
        <v>2</v>
      </c>
      <c r="AX8" s="23"/>
      <c r="AY8" s="22"/>
      <c r="AZ8" s="20">
        <f>MIN(BA8+BI8+BJ8,$AZ$4)</f>
        <v>1.6</v>
      </c>
      <c r="BA8" s="20">
        <f>MIN(BB8+BE8+BF8,$BA$4)</f>
        <v>1.6</v>
      </c>
      <c r="BB8" s="20">
        <f>MIN(SUM(BC8:BD8),$BB$4)</f>
        <v>0</v>
      </c>
      <c r="BC8" s="23"/>
      <c r="BD8" s="20"/>
      <c r="BE8" s="22">
        <v>0.6</v>
      </c>
      <c r="BF8" s="21">
        <v>1</v>
      </c>
      <c r="BG8" s="21"/>
      <c r="BH8" s="21">
        <v>3</v>
      </c>
      <c r="BI8" s="22">
        <v>0</v>
      </c>
      <c r="BJ8" s="18">
        <f>SUM(BK8:BP8)</f>
        <v>0</v>
      </c>
      <c r="BK8" s="22"/>
      <c r="BL8" s="18"/>
      <c r="BM8" s="20"/>
      <c r="BN8" s="20"/>
      <c r="BO8" s="20"/>
      <c r="BP8" s="26"/>
      <c r="BQ8" s="18"/>
    </row>
    <row r="9" spans="1:69">
      <c r="A9" s="12"/>
      <c r="B9" s="12"/>
      <c r="C9" s="12"/>
      <c r="D9" s="12"/>
      <c r="E9" s="12"/>
      <c r="F9" s="12"/>
      <c r="G9" s="12"/>
      <c r="H9" s="13">
        <f t="shared" ref="H9:H11" si="0">I9+AZ9+BQ9</f>
        <v>0</v>
      </c>
      <c r="I9" s="14">
        <f t="shared" ref="I9:I11" si="1">MIN(J9+T9+AC9+AJ9+AY9,$I$4)</f>
        <v>0</v>
      </c>
      <c r="J9" s="15">
        <f t="shared" ref="J9:J11" si="2">MIN(SUM(K9:S9),$J$4)</f>
        <v>0</v>
      </c>
      <c r="K9" s="15"/>
      <c r="L9" s="15"/>
      <c r="M9" s="15"/>
      <c r="N9" s="15"/>
      <c r="O9" s="15"/>
      <c r="P9" s="15"/>
      <c r="Q9" s="15"/>
      <c r="R9" s="15"/>
      <c r="S9" s="15"/>
      <c r="T9" s="16">
        <f t="shared" ref="T9:T11" si="3">MIN(SUM(U9:AB9),$T$4)</f>
        <v>0</v>
      </c>
      <c r="U9" s="15"/>
      <c r="V9" s="16"/>
      <c r="W9" s="16"/>
      <c r="X9" s="16"/>
      <c r="Y9" s="15"/>
      <c r="Z9" s="16"/>
      <c r="AA9" s="15"/>
      <c r="AB9" s="16"/>
      <c r="AC9" s="16">
        <f t="shared" ref="AC9:AC11" si="4">MIN(SUM(AD9:AI9),$AC$4)</f>
        <v>0</v>
      </c>
      <c r="AD9" s="15"/>
      <c r="AE9" s="15"/>
      <c r="AF9" s="15"/>
      <c r="AG9" s="15"/>
      <c r="AH9" s="15"/>
      <c r="AI9" s="16"/>
      <c r="AJ9" s="14">
        <f t="shared" ref="AJ9:AJ11" si="5">MIN(AK9+AV9,$AJ$4)</f>
        <v>0</v>
      </c>
      <c r="AK9" s="14">
        <f t="shared" ref="AK9:AK11" si="6">SUM(AL9:AX9)</f>
        <v>0</v>
      </c>
      <c r="AL9" s="15"/>
      <c r="AM9" s="16"/>
      <c r="AN9" s="17"/>
      <c r="AO9" s="14"/>
      <c r="AP9" s="17"/>
      <c r="AQ9" s="14"/>
      <c r="AR9" s="17"/>
      <c r="AS9" s="15"/>
      <c r="AT9" s="14"/>
      <c r="AU9" s="17"/>
      <c r="AV9" s="17"/>
      <c r="AW9" s="16"/>
      <c r="AX9" s="17"/>
      <c r="AY9" s="16"/>
      <c r="AZ9" s="13">
        <f t="shared" ref="AZ9:AZ11" si="7">MIN(BA9+BI9+BJ9,$AZ$4)</f>
        <v>0</v>
      </c>
      <c r="BA9" s="14">
        <f t="shared" ref="BA9:BA11" si="8">MIN(BB9+BE9+BF9,$BA$4)</f>
        <v>0</v>
      </c>
      <c r="BB9" s="14">
        <f t="shared" ref="BB9:BB11" si="9">MIN(SUM(BC9:BD9),$BB$4)</f>
        <v>0</v>
      </c>
      <c r="BC9" s="17"/>
      <c r="BD9" s="14"/>
      <c r="BE9" s="16"/>
      <c r="BF9" s="15">
        <f t="shared" ref="BF9:BF11" si="10">MIN(SUM(BG9:BH9),$BF$4)</f>
        <v>0</v>
      </c>
      <c r="BG9" s="15"/>
      <c r="BH9" s="15"/>
      <c r="BI9" s="16">
        <v>0</v>
      </c>
      <c r="BJ9" s="13">
        <f t="shared" ref="BJ9:BJ11" si="11">SUM(BK9:BP9)</f>
        <v>0</v>
      </c>
      <c r="BK9" s="16"/>
      <c r="BL9" s="13"/>
      <c r="BM9" s="14"/>
      <c r="BN9" s="14"/>
      <c r="BO9" s="14"/>
      <c r="BP9" s="13"/>
      <c r="BQ9" s="13"/>
    </row>
    <row r="10" spans="1:69">
      <c r="A10" s="12"/>
      <c r="B10" s="12"/>
      <c r="C10" s="12"/>
      <c r="D10" s="12"/>
      <c r="E10" s="12"/>
      <c r="F10" s="12"/>
      <c r="G10" s="12"/>
      <c r="H10" s="13">
        <f t="shared" si="0"/>
        <v>0</v>
      </c>
      <c r="I10" s="14">
        <f t="shared" si="1"/>
        <v>0</v>
      </c>
      <c r="J10" s="15">
        <f t="shared" si="2"/>
        <v>0</v>
      </c>
      <c r="K10" s="15"/>
      <c r="L10" s="15"/>
      <c r="M10" s="15"/>
      <c r="N10" s="15"/>
      <c r="O10" s="15"/>
      <c r="P10" s="15"/>
      <c r="Q10" s="15"/>
      <c r="R10" s="15"/>
      <c r="S10" s="15"/>
      <c r="T10" s="16">
        <f t="shared" si="3"/>
        <v>0</v>
      </c>
      <c r="U10" s="15"/>
      <c r="V10" s="15"/>
      <c r="W10" s="16"/>
      <c r="X10" s="16"/>
      <c r="Y10" s="15"/>
      <c r="Z10" s="16"/>
      <c r="AA10" s="15"/>
      <c r="AB10" s="16"/>
      <c r="AC10" s="16">
        <f t="shared" si="4"/>
        <v>0</v>
      </c>
      <c r="AD10" s="15"/>
      <c r="AE10" s="15"/>
      <c r="AF10" s="15"/>
      <c r="AG10" s="15"/>
      <c r="AH10" s="15"/>
      <c r="AI10" s="16"/>
      <c r="AJ10" s="14">
        <f t="shared" si="5"/>
        <v>0</v>
      </c>
      <c r="AK10" s="14">
        <f t="shared" si="6"/>
        <v>0</v>
      </c>
      <c r="AL10" s="15"/>
      <c r="AM10" s="16"/>
      <c r="AN10" s="17"/>
      <c r="AO10" s="14"/>
      <c r="AP10" s="17"/>
      <c r="AQ10" s="14"/>
      <c r="AR10" s="17"/>
      <c r="AS10" s="15"/>
      <c r="AT10" s="14"/>
      <c r="AU10" s="17"/>
      <c r="AV10" s="17"/>
      <c r="AW10" s="16"/>
      <c r="AX10" s="17"/>
      <c r="AY10" s="16"/>
      <c r="AZ10" s="13">
        <f t="shared" si="7"/>
        <v>0</v>
      </c>
      <c r="BA10" s="14">
        <f t="shared" si="8"/>
        <v>0</v>
      </c>
      <c r="BB10" s="14">
        <f t="shared" si="9"/>
        <v>0</v>
      </c>
      <c r="BC10" s="17"/>
      <c r="BD10" s="14"/>
      <c r="BE10" s="16"/>
      <c r="BF10" s="15">
        <f t="shared" si="10"/>
        <v>0</v>
      </c>
      <c r="BG10" s="15"/>
      <c r="BH10" s="15"/>
      <c r="BI10" s="16">
        <v>0</v>
      </c>
      <c r="BJ10" s="13">
        <f t="shared" si="11"/>
        <v>0</v>
      </c>
      <c r="BK10" s="16"/>
      <c r="BL10" s="13"/>
      <c r="BM10" s="14"/>
      <c r="BN10" s="14"/>
      <c r="BO10" s="14"/>
      <c r="BP10" s="13"/>
      <c r="BQ10" s="13"/>
    </row>
    <row r="11" spans="1:69">
      <c r="A11" s="12"/>
      <c r="B11" s="12"/>
      <c r="C11" s="12"/>
      <c r="D11" s="12"/>
      <c r="E11" s="12"/>
      <c r="F11" s="12"/>
      <c r="G11" s="12"/>
      <c r="H11" s="13">
        <f t="shared" si="0"/>
        <v>0</v>
      </c>
      <c r="I11" s="14">
        <f t="shared" si="1"/>
        <v>0</v>
      </c>
      <c r="J11" s="15">
        <f t="shared" si="2"/>
        <v>0</v>
      </c>
      <c r="K11" s="15"/>
      <c r="L11" s="15"/>
      <c r="M11" s="15"/>
      <c r="N11" s="15"/>
      <c r="O11" s="15"/>
      <c r="P11" s="15"/>
      <c r="Q11" s="15"/>
      <c r="R11" s="15"/>
      <c r="S11" s="15"/>
      <c r="T11" s="16">
        <f t="shared" si="3"/>
        <v>0</v>
      </c>
      <c r="U11" s="15"/>
      <c r="V11" s="15"/>
      <c r="W11" s="16"/>
      <c r="X11" s="16"/>
      <c r="Y11" s="15"/>
      <c r="Z11" s="16"/>
      <c r="AA11" s="15"/>
      <c r="AB11" s="16"/>
      <c r="AC11" s="16">
        <f t="shared" si="4"/>
        <v>0</v>
      </c>
      <c r="AD11" s="15"/>
      <c r="AE11" s="15"/>
      <c r="AF11" s="15"/>
      <c r="AG11" s="15"/>
      <c r="AH11" s="15"/>
      <c r="AI11" s="16"/>
      <c r="AJ11" s="14">
        <f t="shared" si="5"/>
        <v>0</v>
      </c>
      <c r="AK11" s="14">
        <f t="shared" si="6"/>
        <v>0</v>
      </c>
      <c r="AL11" s="15"/>
      <c r="AM11" s="16"/>
      <c r="AN11" s="17"/>
      <c r="AO11" s="14"/>
      <c r="AP11" s="17"/>
      <c r="AQ11" s="14"/>
      <c r="AR11" s="17"/>
      <c r="AS11" s="15"/>
      <c r="AT11" s="14"/>
      <c r="AU11" s="17"/>
      <c r="AV11" s="17"/>
      <c r="AW11" s="16"/>
      <c r="AX11" s="17"/>
      <c r="AY11" s="16"/>
      <c r="AZ11" s="13">
        <f t="shared" si="7"/>
        <v>0</v>
      </c>
      <c r="BA11" s="14">
        <f t="shared" si="8"/>
        <v>0</v>
      </c>
      <c r="BB11" s="14">
        <f t="shared" si="9"/>
        <v>0</v>
      </c>
      <c r="BC11" s="17"/>
      <c r="BD11" s="14"/>
      <c r="BE11" s="16"/>
      <c r="BF11" s="15">
        <f t="shared" si="10"/>
        <v>0</v>
      </c>
      <c r="BG11" s="15"/>
      <c r="BH11" s="15"/>
      <c r="BI11" s="16">
        <v>0</v>
      </c>
      <c r="BJ11" s="13">
        <f t="shared" si="11"/>
        <v>0</v>
      </c>
      <c r="BK11" s="16"/>
      <c r="BL11" s="13"/>
      <c r="BM11" s="14"/>
      <c r="BN11" s="14"/>
      <c r="BO11" s="14"/>
      <c r="BP11" s="13"/>
      <c r="BQ11" s="13"/>
    </row>
    <row r="13" spans="1:69">
      <c r="BN13" t="s">
        <v>134</v>
      </c>
    </row>
  </sheetData>
  <sortState ref="A5:BQ7">
    <sortCondition descending="1" ref="H5:H7"/>
  </sortState>
  <mergeCells count="68">
    <mergeCell ref="A2:A5"/>
    <mergeCell ref="B2:B5"/>
    <mergeCell ref="C2:C5"/>
    <mergeCell ref="D2:D5"/>
    <mergeCell ref="E2:E5"/>
    <mergeCell ref="F2:F5"/>
    <mergeCell ref="G2:G5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W2:AW3"/>
    <mergeCell ref="AX2:AX3"/>
    <mergeCell ref="AY2:AY3"/>
    <mergeCell ref="AZ2:AZ3"/>
    <mergeCell ref="BA2:BA3"/>
    <mergeCell ref="BB2:BB3"/>
    <mergeCell ref="BC2:BC3"/>
    <mergeCell ref="BD2:BD3"/>
    <mergeCell ref="BE2:BE3"/>
    <mergeCell ref="BF2:BF3"/>
    <mergeCell ref="BG2:BG3"/>
    <mergeCell ref="BH2:BH3"/>
    <mergeCell ref="BO2:BO3"/>
    <mergeCell ref="BP2:BP3"/>
    <mergeCell ref="BQ2:BQ3"/>
    <mergeCell ref="BI2:BI3"/>
    <mergeCell ref="BJ2:BJ3"/>
    <mergeCell ref="BK2:BK3"/>
    <mergeCell ref="BL2:BL3"/>
    <mergeCell ref="BM3:BN3"/>
  </mergeCells>
  <printOptions horizontalCentered="1"/>
  <pageMargins left="0" right="0" top="0.74803149606299213" bottom="0.74803149606299213" header="0.31496062992125984" footer="0.31496062992125984"/>
  <pageSetup paperSize="9" scale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54_Μοριοδότηση</vt:lpstr>
      <vt:lpstr>'54_Μοριοδότηση'!Print_Area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gavriilidis</cp:lastModifiedBy>
  <cp:lastPrinted>2025-09-02T07:41:41Z</cp:lastPrinted>
  <dcterms:modified xsi:type="dcterms:W3CDTF">2025-09-02T07:48:30Z</dcterms:modified>
</cp:coreProperties>
</file>